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894"/>
  </bookViews>
  <sheets>
    <sheet name="BOQ_UFP,ROP" sheetId="1" r:id="rId1"/>
    <sheet name="Boq of Submersible Pump" sheetId="3" r:id="rId2"/>
    <sheet name="BOQ of HP" sheetId="5" r:id="rId3"/>
    <sheet name="Estimate OF UWFP" sheetId="2" r:id="rId4"/>
    <sheet name="Estimate of RO WFP" sheetId="4" r:id="rId5"/>
  </sheets>
  <calcPr calcId="144525"/>
</workbook>
</file>

<file path=xl/calcChain.xml><?xml version="1.0" encoding="utf-8"?>
<calcChain xmlns="http://schemas.openxmlformats.org/spreadsheetml/2006/main">
  <c r="F47" i="1" l="1"/>
  <c r="F46" i="1"/>
  <c r="F54" i="1" l="1"/>
  <c r="F53" i="1"/>
  <c r="F30" i="1"/>
  <c r="F36" i="1"/>
  <c r="F42" i="1"/>
  <c r="F48" i="1"/>
  <c r="F56" i="1" s="1"/>
  <c r="F52" i="1"/>
  <c r="E54" i="1"/>
  <c r="E53" i="1"/>
  <c r="F57" i="1" l="1"/>
  <c r="F29" i="1"/>
  <c r="F28" i="1"/>
  <c r="F27" i="1"/>
  <c r="F26" i="1"/>
  <c r="F25" i="1"/>
  <c r="F24" i="1"/>
  <c r="F23" i="1"/>
  <c r="F22" i="1"/>
  <c r="F16" i="1"/>
  <c r="F45" i="1" l="1"/>
  <c r="F44" i="1"/>
  <c r="F41" i="1" l="1"/>
  <c r="F40" i="1"/>
  <c r="F39" i="1"/>
  <c r="F38" i="1"/>
  <c r="F35" i="1"/>
  <c r="F34" i="1"/>
  <c r="F33" i="1"/>
  <c r="F32" i="1"/>
  <c r="F17" i="1" l="1"/>
  <c r="F15" i="1"/>
  <c r="F14" i="1"/>
  <c r="F12" i="1"/>
  <c r="F11" i="1"/>
  <c r="F10" i="1"/>
  <c r="F9" i="1"/>
  <c r="F8" i="1"/>
  <c r="F7" i="1"/>
  <c r="F6" i="1"/>
  <c r="F5" i="1"/>
  <c r="F4" i="1"/>
  <c r="F18" i="1" l="1"/>
</calcChain>
</file>

<file path=xl/sharedStrings.xml><?xml version="1.0" encoding="utf-8"?>
<sst xmlns="http://schemas.openxmlformats.org/spreadsheetml/2006/main" count="165" uniqueCount="81">
  <si>
    <t>S.No</t>
  </si>
  <si>
    <t>Description</t>
  </si>
  <si>
    <t>Unit</t>
  </si>
  <si>
    <t>Quantity</t>
  </si>
  <si>
    <t>Amount</t>
  </si>
  <si>
    <t>Bag</t>
  </si>
  <si>
    <t>Cft</t>
  </si>
  <si>
    <t>cft</t>
  </si>
  <si>
    <t>Rft</t>
  </si>
  <si>
    <t>Cement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 Kohat , Maple Leaf or Lucky)</t>
  </si>
  <si>
    <t>Sand ( local)</t>
  </si>
  <si>
    <t>Labour Charges</t>
  </si>
  <si>
    <t>Job</t>
  </si>
  <si>
    <t>Bricks (AWWAL)</t>
  </si>
  <si>
    <t>NO</t>
  </si>
  <si>
    <t>Crush</t>
  </si>
  <si>
    <t>Tiles (White Master or Shabbir Tiles)</t>
  </si>
  <si>
    <t>SqM</t>
  </si>
  <si>
    <t>No</t>
  </si>
  <si>
    <t>Estimated Rate</t>
  </si>
  <si>
    <t>Grider Iron</t>
  </si>
  <si>
    <t>T-Iron</t>
  </si>
  <si>
    <t>Roof tiles</t>
  </si>
  <si>
    <t>Door Frame</t>
  </si>
  <si>
    <t>Iron Door (18 guage Sheet)</t>
  </si>
  <si>
    <t>Exhaust iron Window</t>
  </si>
  <si>
    <t>Tile Bond &amp; Filling</t>
  </si>
  <si>
    <t>Delivery &amp; Transportation Charges</t>
  </si>
  <si>
    <t>BOQ about Ultra Water Filtration Plants.</t>
  </si>
  <si>
    <t>UWFP ( With All Accesseries of fittings, Arsenic Vessels With Arsenic Removal Chemicals,  uv lamps with rods, iron stands,pressure pump)</t>
  </si>
  <si>
    <t>Deleviry &amp; Transportation Charges</t>
  </si>
  <si>
    <t>Total</t>
  </si>
  <si>
    <r>
      <t xml:space="preserve">                                                         </t>
    </r>
    <r>
      <rPr>
        <b/>
        <i/>
        <sz val="14"/>
        <rFont val="Cambria"/>
        <family val="1"/>
        <scheme val="major"/>
      </rPr>
      <t xml:space="preserve">  Total                          162000   </t>
    </r>
    <r>
      <rPr>
        <b/>
        <sz val="11"/>
        <rFont val="Calibri"/>
        <family val="2"/>
        <scheme val="minor"/>
      </rPr>
      <t xml:space="preserve">         </t>
    </r>
  </si>
  <si>
    <t>BOQ about Submersible Pump With 6'' Borewell</t>
  </si>
  <si>
    <t>Boring upto 200ft With 6'' bore</t>
  </si>
  <si>
    <t>ft</t>
  </si>
  <si>
    <t>Submersible Pump (Hyundai 1.5inch 4s 1.5-HSP-4/14)</t>
  </si>
  <si>
    <t>Labour &amp; Transportation charges</t>
  </si>
  <si>
    <r>
      <t xml:space="preserve">                                                      </t>
    </r>
    <r>
      <rPr>
        <b/>
        <i/>
        <sz val="14"/>
        <rFont val="Cambria"/>
        <family val="1"/>
        <scheme val="major"/>
      </rPr>
      <t xml:space="preserve">     Total                    120700   </t>
    </r>
    <r>
      <rPr>
        <b/>
        <i/>
        <sz val="12"/>
        <rFont val="Calibri"/>
        <family val="2"/>
        <scheme val="minor"/>
      </rPr>
      <t xml:space="preserve">            </t>
    </r>
  </si>
  <si>
    <t>BOQ about RO Water Filtration Plants.</t>
  </si>
  <si>
    <t>RO WFP ( With All Accesseries of fittings, Arsenic Vessel With Arsenic Removal Chemicals, uv lamps, 2ro membrane, iron stands, electric panel with tds digital meter)</t>
  </si>
  <si>
    <t xml:space="preserve">                                                               </t>
  </si>
  <si>
    <t>Total                    287000</t>
  </si>
  <si>
    <t>BOQ about Community Hand Pump With 4'' Borewell</t>
  </si>
  <si>
    <t>Boring upto 100ft With 4'' bore</t>
  </si>
  <si>
    <t>Community Hand Pump (Deep-well piston hand pump, Afridev Pump)</t>
  </si>
  <si>
    <t>Outlet of hand pump</t>
  </si>
  <si>
    <t>Cement</t>
  </si>
  <si>
    <t>Sand</t>
  </si>
  <si>
    <t>Bricks</t>
  </si>
  <si>
    <t xml:space="preserve">                                                           Total                  82700           </t>
  </si>
  <si>
    <t>Foldable Iron Grill ( Iron Anlge with .5'' &amp; 1'') 11'&amp;8'</t>
  </si>
  <si>
    <t xml:space="preserve">Plumbing Work </t>
  </si>
  <si>
    <t xml:space="preserve">Water Tank (1000L) Master Co. with 5Layers </t>
  </si>
  <si>
    <t>Bibcock Steel with 3''CP Niples</t>
  </si>
  <si>
    <t>Pipe 32mm ppr GM(120ft) with Elbow, Unions and sockets.</t>
  </si>
  <si>
    <t>Electric Work</t>
  </si>
  <si>
    <t xml:space="preserve">Pipe fitting 1'' </t>
  </si>
  <si>
    <t xml:space="preserve">DP Box </t>
  </si>
  <si>
    <t>Wire 7/.029 (Paksitan Cables)</t>
  </si>
  <si>
    <t>BOQ about Construction of Room With Outlet of WFP.</t>
  </si>
  <si>
    <t xml:space="preserve">                                                                                       Total                                                       120700</t>
  </si>
  <si>
    <t>Marble Plate 1.5' x 2'  with delivery</t>
  </si>
  <si>
    <t>BOQ of room</t>
  </si>
  <si>
    <t>Sub Total</t>
  </si>
  <si>
    <t>Visits During C.W</t>
  </si>
  <si>
    <t>Soil Trip</t>
  </si>
  <si>
    <t>BOQ of Outlet</t>
  </si>
  <si>
    <t>CFT</t>
  </si>
  <si>
    <t>Iron Sheet 2'x5'</t>
  </si>
  <si>
    <t xml:space="preserve">Video With drone </t>
  </si>
  <si>
    <t>All Fittings Charges</t>
  </si>
  <si>
    <t>BOQ of Pre &amp; Post Water test reports</t>
  </si>
  <si>
    <t>Pre Test Report (PCR-WR)</t>
  </si>
  <si>
    <t>Post Test Report (PCR-WR)</t>
  </si>
  <si>
    <t>Ultra Filtration Plant</t>
  </si>
  <si>
    <t>RO Plant</t>
  </si>
  <si>
    <t>Grand Total UF-Plant</t>
  </si>
  <si>
    <t>Grand Total RO Plant</t>
  </si>
  <si>
    <t>Visibility Material &amp; Reporting</t>
  </si>
  <si>
    <t>Travel &amp;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</si>
</sst>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4"/>
      <name val="Cambria"/>
      <family val="1"/>
      <scheme val="maj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2"/>
      <color theme="0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41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1"/>
    <xf numFmtId="0" fontId="2" fillId="2" borderId="1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2" borderId="1" xfId="1" applyFont="1" applyAlignment="1">
      <alignment horizontal="center" vertical="center"/>
    </xf>
    <xf numFmtId="0" fontId="5" fillId="2" borderId="1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1" applyFont="1" applyAlignment="1">
      <alignment horizontal="center" vertical="center"/>
    </xf>
    <xf numFmtId="0" fontId="8" fillId="2" borderId="1" xfId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8" borderId="1" xfId="1" applyFont="1" applyFill="1" applyAlignment="1">
      <alignment horizontal="center" vertical="center"/>
    </xf>
    <xf numFmtId="0" fontId="6" fillId="2" borderId="1" xfId="1" applyFont="1" applyAlignment="1">
      <alignment horizontal="center" vertical="center" wrapText="1"/>
    </xf>
    <xf numFmtId="0" fontId="11" fillId="0" borderId="0" xfId="0" applyFont="1"/>
    <xf numFmtId="0" fontId="14" fillId="7" borderId="1" xfId="1" applyFont="1" applyFill="1" applyAlignment="1">
      <alignment horizontal="center" vertical="center"/>
    </xf>
    <xf numFmtId="0" fontId="14" fillId="7" borderId="1" xfId="1" applyFont="1" applyFill="1" applyAlignment="1">
      <alignment horizontal="center" vertical="center" wrapText="1"/>
    </xf>
    <xf numFmtId="0" fontId="18" fillId="0" borderId="0" xfId="0" applyFont="1"/>
    <xf numFmtId="0" fontId="19" fillId="7" borderId="0" xfId="0" applyFont="1" applyFill="1"/>
    <xf numFmtId="0" fontId="14" fillId="2" borderId="1" xfId="1" applyFont="1" applyAlignment="1">
      <alignment horizontal="center" vertical="center"/>
    </xf>
    <xf numFmtId="0" fontId="3" fillId="2" borderId="1" xfId="1" applyFont="1" applyAlignment="1">
      <alignment horizontal="center" vertical="center" wrapText="1"/>
    </xf>
    <xf numFmtId="0" fontId="12" fillId="2" borderId="1" xfId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2" borderId="1" xfId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2" borderId="1" xfId="1" applyFont="1" applyAlignment="1">
      <alignment horizontal="left" vertical="center" wrapText="1"/>
    </xf>
    <xf numFmtId="41" fontId="5" fillId="2" borderId="1" xfId="2" applyFont="1" applyFill="1" applyBorder="1" applyAlignment="1">
      <alignment vertical="center" wrapText="1"/>
    </xf>
    <xf numFmtId="0" fontId="1" fillId="2" borderId="1" xfId="1" applyFont="1" applyAlignment="1">
      <alignment horizontal="left" vertical="center" wrapText="1"/>
    </xf>
    <xf numFmtId="0" fontId="2" fillId="2" borderId="1" xfId="1" applyFont="1"/>
    <xf numFmtId="0" fontId="5" fillId="5" borderId="1" xfId="1" applyFont="1" applyFill="1" applyAlignment="1">
      <alignment horizontal="center" vertical="center" wrapText="1"/>
    </xf>
    <xf numFmtId="0" fontId="5" fillId="2" borderId="1" xfId="1" applyFont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4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 wrapText="1"/>
    </xf>
    <xf numFmtId="0" fontId="3" fillId="2" borderId="4" xfId="1" applyFont="1" applyBorder="1" applyAlignment="1">
      <alignment horizontal="center" vertical="center" wrapText="1"/>
    </xf>
    <xf numFmtId="0" fontId="3" fillId="2" borderId="3" xfId="1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/>
    </xf>
    <xf numFmtId="0" fontId="9" fillId="2" borderId="4" xfId="1" applyFont="1" applyBorder="1" applyAlignment="1">
      <alignment horizontal="center" vertical="center"/>
    </xf>
    <xf numFmtId="0" fontId="9" fillId="2" borderId="3" xfId="1" applyFont="1" applyBorder="1" applyAlignment="1">
      <alignment horizontal="center" vertical="center"/>
    </xf>
    <xf numFmtId="0" fontId="13" fillId="2" borderId="2" xfId="1" applyFont="1" applyBorder="1" applyAlignment="1">
      <alignment horizontal="center" vertical="center"/>
    </xf>
    <xf numFmtId="0" fontId="12" fillId="2" borderId="4" xfId="1" applyFont="1" applyBorder="1" applyAlignment="1">
      <alignment horizontal="center" vertical="center"/>
    </xf>
    <xf numFmtId="0" fontId="12" fillId="2" borderId="3" xfId="1" applyFont="1" applyBorder="1" applyAlignment="1">
      <alignment horizontal="center" vertical="center"/>
    </xf>
    <xf numFmtId="0" fontId="17" fillId="4" borderId="1" xfId="1" applyFont="1" applyFill="1" applyAlignment="1">
      <alignment horizontal="center" vertical="center"/>
    </xf>
    <xf numFmtId="0" fontId="12" fillId="6" borderId="2" xfId="1" applyFont="1" applyFill="1" applyBorder="1" applyAlignment="1">
      <alignment horizontal="center" vertical="center"/>
    </xf>
    <xf numFmtId="0" fontId="12" fillId="6" borderId="4" xfId="1" applyFont="1" applyFill="1" applyBorder="1" applyAlignment="1">
      <alignment horizontal="center" vertical="center"/>
    </xf>
    <xf numFmtId="0" fontId="12" fillId="6" borderId="3" xfId="1" applyFont="1" applyFill="1" applyBorder="1" applyAlignment="1">
      <alignment horizontal="center" vertical="center"/>
    </xf>
    <xf numFmtId="0" fontId="6" fillId="2" borderId="2" xfId="1" applyFont="1" applyBorder="1" applyAlignment="1">
      <alignment horizontal="center" vertical="center"/>
    </xf>
    <xf numFmtId="0" fontId="6" fillId="2" borderId="4" xfId="1" applyFont="1" applyBorder="1" applyAlignment="1">
      <alignment horizontal="center" vertical="center"/>
    </xf>
    <xf numFmtId="0" fontId="6" fillId="2" borderId="3" xfId="1" applyFont="1" applyBorder="1" applyAlignment="1">
      <alignment horizontal="center" vertical="center"/>
    </xf>
    <xf numFmtId="0" fontId="15" fillId="2" borderId="2" xfId="1" applyFont="1" applyBorder="1" applyAlignment="1">
      <alignment horizontal="center" vertical="center"/>
    </xf>
    <xf numFmtId="0" fontId="15" fillId="2" borderId="4" xfId="1" applyFont="1" applyBorder="1" applyAlignment="1">
      <alignment horizontal="center" vertical="center"/>
    </xf>
    <xf numFmtId="0" fontId="15" fillId="2" borderId="3" xfId="1" applyFont="1" applyBorder="1" applyAlignment="1">
      <alignment horizontal="center" vertical="center"/>
    </xf>
    <xf numFmtId="0" fontId="4" fillId="4" borderId="1" xfId="1" applyFont="1" applyFill="1" applyAlignment="1">
      <alignment horizontal="center" vertical="center"/>
    </xf>
    <xf numFmtId="0" fontId="16" fillId="4" borderId="1" xfId="1" applyFont="1" applyFill="1" applyAlignment="1">
      <alignment horizontal="center" vertical="center"/>
    </xf>
    <xf numFmtId="0" fontId="15" fillId="2" borderId="1" xfId="1" applyFont="1" applyAlignment="1">
      <alignment horizontal="center" vertical="center" wrapText="1"/>
    </xf>
    <xf numFmtId="0" fontId="0" fillId="2" borderId="1" xfId="1" applyFont="1" applyAlignment="1">
      <alignment horizontal="left" vertical="center" wrapText="1"/>
    </xf>
  </cellXfs>
  <cellStyles count="3">
    <cellStyle name="Comma [0]" xfId="2" builtinId="6"/>
    <cellStyle name="Normal" xfId="0" builtinId="0"/>
    <cellStyle name="Output" xfId="1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tabSelected="1" workbookViewId="0">
      <selection sqref="A1:G1"/>
    </sheetView>
  </sheetViews>
  <sheetFormatPr defaultRowHeight="15" x14ac:dyDescent="0.25"/>
  <cols>
    <col min="2" max="2" width="33.42578125" customWidth="1"/>
    <col min="4" max="4" width="11" customWidth="1"/>
    <col min="5" max="5" width="14.5703125" customWidth="1"/>
    <col min="6" max="6" width="9.85546875" bestFit="1" customWidth="1"/>
    <col min="7" max="7" width="9.140625" customWidth="1"/>
    <col min="8" max="8" width="0.28515625" hidden="1" customWidth="1"/>
    <col min="9" max="10" width="9.140625" hidden="1" customWidth="1"/>
  </cols>
  <sheetData>
    <row r="1" spans="1:10" s="3" customFormat="1" ht="30" customHeight="1" x14ac:dyDescent="0.25">
      <c r="A1" s="36" t="s">
        <v>60</v>
      </c>
      <c r="B1" s="37"/>
      <c r="C1" s="37"/>
      <c r="D1" s="37"/>
      <c r="E1" s="37"/>
      <c r="F1" s="37"/>
      <c r="G1" s="38"/>
      <c r="H1" s="2"/>
      <c r="I1" s="2"/>
      <c r="J1" s="2"/>
    </row>
    <row r="2" spans="1:10" s="26" customFormat="1" ht="53.25" customHeight="1" x14ac:dyDescent="0.25">
      <c r="A2" s="34" t="s">
        <v>0</v>
      </c>
      <c r="B2" s="34" t="s">
        <v>1</v>
      </c>
      <c r="C2" s="34" t="s">
        <v>2</v>
      </c>
      <c r="D2" s="34" t="s">
        <v>3</v>
      </c>
      <c r="E2" s="34" t="s">
        <v>19</v>
      </c>
      <c r="F2" s="34" t="s">
        <v>4</v>
      </c>
      <c r="G2" s="34"/>
      <c r="H2" s="25"/>
      <c r="I2" s="25"/>
      <c r="J2" s="25"/>
    </row>
    <row r="3" spans="1:10" s="5" customFormat="1" ht="24.95" customHeight="1" x14ac:dyDescent="0.25">
      <c r="A3" s="42" t="s">
        <v>63</v>
      </c>
      <c r="B3" s="43"/>
      <c r="C3" s="43"/>
      <c r="D3" s="43"/>
      <c r="E3" s="43"/>
      <c r="F3" s="43"/>
      <c r="G3" s="44"/>
      <c r="H3" s="4"/>
      <c r="I3" s="4"/>
      <c r="J3" s="4"/>
    </row>
    <row r="4" spans="1:10" s="7" customFormat="1" ht="30" x14ac:dyDescent="0.25">
      <c r="A4" s="6">
        <v>1</v>
      </c>
      <c r="B4" s="32" t="s">
        <v>9</v>
      </c>
      <c r="C4" s="6" t="s">
        <v>5</v>
      </c>
      <c r="D4" s="6">
        <v>32</v>
      </c>
      <c r="E4" s="6">
        <v>800</v>
      </c>
      <c r="F4" s="6">
        <f>D4*E4</f>
        <v>25600</v>
      </c>
      <c r="G4" s="6"/>
      <c r="H4" s="6"/>
      <c r="I4" s="6"/>
      <c r="J4" s="6"/>
    </row>
    <row r="5" spans="1:10" s="9" customFormat="1" x14ac:dyDescent="0.25">
      <c r="A5" s="14">
        <v>2</v>
      </c>
      <c r="B5" s="30" t="s">
        <v>10</v>
      </c>
      <c r="C5" s="14" t="s">
        <v>6</v>
      </c>
      <c r="D5" s="14">
        <v>800</v>
      </c>
      <c r="E5" s="14">
        <v>30</v>
      </c>
      <c r="F5" s="14">
        <f>D5*E5</f>
        <v>24000</v>
      </c>
      <c r="G5" s="14"/>
      <c r="H5" s="8"/>
      <c r="I5" s="8"/>
      <c r="J5" s="8"/>
    </row>
    <row r="6" spans="1:10" s="9" customFormat="1" x14ac:dyDescent="0.25">
      <c r="A6" s="14">
        <v>3</v>
      </c>
      <c r="B6" s="30" t="s">
        <v>13</v>
      </c>
      <c r="C6" s="14" t="s">
        <v>14</v>
      </c>
      <c r="D6" s="14">
        <v>10500</v>
      </c>
      <c r="E6" s="14">
        <v>7.5</v>
      </c>
      <c r="F6" s="14">
        <f>D6*E6</f>
        <v>78750</v>
      </c>
      <c r="G6" s="14"/>
      <c r="H6" s="8"/>
      <c r="I6" s="8"/>
      <c r="J6" s="8"/>
    </row>
    <row r="7" spans="1:10" s="7" customFormat="1" x14ac:dyDescent="0.25">
      <c r="A7" s="6">
        <v>4</v>
      </c>
      <c r="B7" s="32" t="s">
        <v>15</v>
      </c>
      <c r="C7" s="6" t="s">
        <v>7</v>
      </c>
      <c r="D7" s="6">
        <v>110</v>
      </c>
      <c r="E7" s="6">
        <v>85</v>
      </c>
      <c r="F7" s="6">
        <f>D7*E7</f>
        <v>9350</v>
      </c>
      <c r="G7" s="6"/>
      <c r="H7" s="6"/>
      <c r="I7" s="6"/>
      <c r="J7" s="6"/>
    </row>
    <row r="8" spans="1:10" s="7" customFormat="1" x14ac:dyDescent="0.25">
      <c r="A8" s="6">
        <v>5</v>
      </c>
      <c r="B8" s="32" t="s">
        <v>20</v>
      </c>
      <c r="C8" s="6" t="s">
        <v>8</v>
      </c>
      <c r="D8" s="6">
        <v>15</v>
      </c>
      <c r="E8" s="6">
        <v>180</v>
      </c>
      <c r="F8" s="6">
        <f>E8*D8</f>
        <v>2700</v>
      </c>
      <c r="G8" s="6"/>
      <c r="H8" s="6"/>
      <c r="I8" s="6"/>
      <c r="J8" s="6"/>
    </row>
    <row r="9" spans="1:10" s="7" customFormat="1" x14ac:dyDescent="0.25">
      <c r="A9" s="6">
        <v>6</v>
      </c>
      <c r="B9" s="32" t="s">
        <v>21</v>
      </c>
      <c r="C9" s="6" t="s">
        <v>8</v>
      </c>
      <c r="D9" s="6">
        <v>225</v>
      </c>
      <c r="E9" s="6">
        <v>175</v>
      </c>
      <c r="F9" s="6">
        <f>E9*D9</f>
        <v>39375</v>
      </c>
      <c r="G9" s="6"/>
      <c r="H9" s="6"/>
      <c r="I9" s="6"/>
      <c r="J9" s="6"/>
    </row>
    <row r="10" spans="1:10" s="7" customFormat="1" x14ac:dyDescent="0.25">
      <c r="A10" s="6">
        <v>9</v>
      </c>
      <c r="B10" s="32" t="s">
        <v>23</v>
      </c>
      <c r="C10" s="6" t="s">
        <v>18</v>
      </c>
      <c r="D10" s="6">
        <v>1</v>
      </c>
      <c r="E10" s="6">
        <v>7000</v>
      </c>
      <c r="F10" s="6">
        <f t="shared" ref="F10:F17" si="0">E10*D10</f>
        <v>7000</v>
      </c>
      <c r="G10" s="6"/>
      <c r="H10" s="6"/>
      <c r="I10" s="6"/>
      <c r="J10" s="6"/>
    </row>
    <row r="11" spans="1:10" s="7" customFormat="1" x14ac:dyDescent="0.25">
      <c r="A11" s="6">
        <v>10</v>
      </c>
      <c r="B11" s="32" t="s">
        <v>24</v>
      </c>
      <c r="C11" s="6" t="s">
        <v>18</v>
      </c>
      <c r="D11" s="6">
        <v>1</v>
      </c>
      <c r="E11" s="6">
        <v>8500</v>
      </c>
      <c r="F11" s="6">
        <f t="shared" si="0"/>
        <v>8500</v>
      </c>
      <c r="G11" s="6"/>
      <c r="H11" s="6"/>
      <c r="I11" s="6"/>
      <c r="J11" s="6"/>
    </row>
    <row r="12" spans="1:10" s="7" customFormat="1" x14ac:dyDescent="0.25">
      <c r="A12" s="6">
        <v>12</v>
      </c>
      <c r="B12" s="32" t="s">
        <v>25</v>
      </c>
      <c r="C12" s="6" t="s">
        <v>18</v>
      </c>
      <c r="D12" s="6">
        <v>1</v>
      </c>
      <c r="E12" s="6">
        <v>3500</v>
      </c>
      <c r="F12" s="6">
        <f t="shared" si="0"/>
        <v>3500</v>
      </c>
      <c r="G12" s="6"/>
      <c r="H12" s="6"/>
      <c r="I12" s="6"/>
      <c r="J12" s="6"/>
    </row>
    <row r="13" spans="1:10" s="7" customFormat="1" x14ac:dyDescent="0.25">
      <c r="A13" s="6">
        <v>13</v>
      </c>
      <c r="B13" s="32" t="s">
        <v>66</v>
      </c>
      <c r="C13" s="6" t="s">
        <v>18</v>
      </c>
      <c r="D13" s="6">
        <v>10</v>
      </c>
      <c r="E13" s="6">
        <v>11000</v>
      </c>
      <c r="F13" s="6">
        <v>11000</v>
      </c>
      <c r="G13" s="6"/>
      <c r="H13" s="6"/>
      <c r="I13" s="6"/>
      <c r="J13" s="6"/>
    </row>
    <row r="14" spans="1:10" s="7" customFormat="1" x14ac:dyDescent="0.25">
      <c r="A14" s="6">
        <v>14</v>
      </c>
      <c r="B14" s="32" t="s">
        <v>22</v>
      </c>
      <c r="C14" s="6" t="s">
        <v>18</v>
      </c>
      <c r="D14" s="6">
        <v>400</v>
      </c>
      <c r="E14" s="6">
        <v>15</v>
      </c>
      <c r="F14" s="6">
        <f t="shared" si="0"/>
        <v>6000</v>
      </c>
      <c r="G14" s="6"/>
      <c r="H14" s="6"/>
      <c r="I14" s="6"/>
      <c r="J14" s="6"/>
    </row>
    <row r="15" spans="1:10" s="7" customFormat="1" x14ac:dyDescent="0.25">
      <c r="A15" s="6">
        <v>15</v>
      </c>
      <c r="B15" s="32" t="s">
        <v>27</v>
      </c>
      <c r="C15" s="6" t="s">
        <v>12</v>
      </c>
      <c r="D15" s="6">
        <v>1</v>
      </c>
      <c r="E15" s="6">
        <v>12500</v>
      </c>
      <c r="F15" s="6">
        <f t="shared" si="0"/>
        <v>12500</v>
      </c>
      <c r="G15" s="6"/>
      <c r="H15" s="6"/>
      <c r="I15" s="6"/>
      <c r="J15" s="6"/>
    </row>
    <row r="16" spans="1:10" s="7" customFormat="1" x14ac:dyDescent="0.25">
      <c r="A16" s="6">
        <v>16</v>
      </c>
      <c r="B16" s="32" t="s">
        <v>65</v>
      </c>
      <c r="C16" s="6" t="s">
        <v>12</v>
      </c>
      <c r="D16" s="6">
        <v>1</v>
      </c>
      <c r="E16" s="6">
        <v>12000</v>
      </c>
      <c r="F16" s="6">
        <f t="shared" si="0"/>
        <v>12000</v>
      </c>
      <c r="G16" s="6"/>
      <c r="H16" s="6"/>
      <c r="I16" s="6"/>
      <c r="J16" s="6"/>
    </row>
    <row r="17" spans="1:10" s="7" customFormat="1" x14ac:dyDescent="0.25">
      <c r="A17" s="6">
        <v>17</v>
      </c>
      <c r="B17" s="32" t="s">
        <v>11</v>
      </c>
      <c r="C17" s="6" t="s">
        <v>12</v>
      </c>
      <c r="D17" s="6">
        <v>1</v>
      </c>
      <c r="E17" s="6">
        <v>28500</v>
      </c>
      <c r="F17" s="6">
        <f t="shared" si="0"/>
        <v>28500</v>
      </c>
      <c r="G17" s="6"/>
      <c r="H17" s="6"/>
      <c r="I17" s="6"/>
      <c r="J17" s="6"/>
    </row>
    <row r="18" spans="1:10" s="7" customFormat="1" x14ac:dyDescent="0.25">
      <c r="A18" s="6"/>
      <c r="B18" s="45" t="s">
        <v>64</v>
      </c>
      <c r="C18" s="46"/>
      <c r="D18" s="47"/>
      <c r="E18" s="6"/>
      <c r="F18" s="24">
        <f>F17+F15+F14+F12+F11+F10+F9+F8+F7+F6+F5+F4+F16+F13</f>
        <v>268775</v>
      </c>
      <c r="G18" s="6"/>
      <c r="H18" s="6"/>
      <c r="I18" s="6"/>
      <c r="J18" s="6"/>
    </row>
    <row r="19" spans="1:10" s="5" customFormat="1" x14ac:dyDescent="0.25">
      <c r="A19" s="24"/>
      <c r="B19" s="39" t="s">
        <v>67</v>
      </c>
      <c r="C19" s="40"/>
      <c r="D19" s="40"/>
      <c r="E19" s="40"/>
      <c r="F19" s="41"/>
      <c r="G19" s="24"/>
      <c r="H19" s="24"/>
      <c r="I19" s="24"/>
      <c r="J19" s="24"/>
    </row>
    <row r="20" spans="1:10" s="7" customFormat="1" ht="30" x14ac:dyDescent="0.25">
      <c r="A20" s="6">
        <v>18</v>
      </c>
      <c r="B20" s="4" t="s">
        <v>9</v>
      </c>
      <c r="C20" s="4" t="s">
        <v>5</v>
      </c>
      <c r="D20" s="4">
        <v>6</v>
      </c>
      <c r="E20" s="6">
        <v>800</v>
      </c>
      <c r="F20" s="6">
        <v>4800</v>
      </c>
      <c r="G20" s="6"/>
      <c r="H20" s="6"/>
      <c r="I20" s="6"/>
      <c r="J20" s="6"/>
    </row>
    <row r="21" spans="1:10" s="7" customFormat="1" x14ac:dyDescent="0.25">
      <c r="A21" s="6">
        <v>19</v>
      </c>
      <c r="B21" s="4" t="s">
        <v>10</v>
      </c>
      <c r="C21" s="4" t="s">
        <v>68</v>
      </c>
      <c r="D21" s="4">
        <v>100</v>
      </c>
      <c r="E21" s="6">
        <v>30</v>
      </c>
      <c r="F21" s="6">
        <v>3000</v>
      </c>
      <c r="G21" s="6"/>
      <c r="H21" s="6"/>
      <c r="I21" s="6"/>
      <c r="J21" s="6"/>
    </row>
    <row r="22" spans="1:10" s="7" customFormat="1" x14ac:dyDescent="0.25">
      <c r="A22" s="6">
        <v>20</v>
      </c>
      <c r="B22" s="4" t="s">
        <v>13</v>
      </c>
      <c r="C22" s="4" t="s">
        <v>18</v>
      </c>
      <c r="D22" s="4">
        <v>1500</v>
      </c>
      <c r="E22" s="6">
        <v>7.5</v>
      </c>
      <c r="F22" s="6">
        <f t="shared" ref="F22:F29" si="1">E22*D22</f>
        <v>11250</v>
      </c>
      <c r="G22" s="6"/>
      <c r="H22" s="6"/>
      <c r="I22" s="6"/>
      <c r="J22" s="6"/>
    </row>
    <row r="23" spans="1:10" s="7" customFormat="1" x14ac:dyDescent="0.25">
      <c r="A23" s="6">
        <v>21</v>
      </c>
      <c r="B23" s="4" t="s">
        <v>15</v>
      </c>
      <c r="C23" s="4" t="s">
        <v>68</v>
      </c>
      <c r="D23" s="4">
        <v>15</v>
      </c>
      <c r="E23" s="6">
        <v>85</v>
      </c>
      <c r="F23" s="6">
        <f t="shared" si="1"/>
        <v>1275</v>
      </c>
      <c r="G23" s="6"/>
      <c r="H23" s="6"/>
      <c r="I23" s="6"/>
      <c r="J23" s="6"/>
    </row>
    <row r="24" spans="1:10" s="7" customFormat="1" x14ac:dyDescent="0.25">
      <c r="A24" s="6">
        <v>22</v>
      </c>
      <c r="B24" s="4" t="s">
        <v>26</v>
      </c>
      <c r="C24" s="4" t="s">
        <v>5</v>
      </c>
      <c r="D24" s="4">
        <v>12</v>
      </c>
      <c r="E24" s="6">
        <v>530</v>
      </c>
      <c r="F24" s="6">
        <f t="shared" si="1"/>
        <v>6360</v>
      </c>
      <c r="G24" s="6"/>
      <c r="H24" s="6"/>
      <c r="I24" s="6"/>
      <c r="J24" s="6"/>
    </row>
    <row r="25" spans="1:10" s="7" customFormat="1" ht="30" x14ac:dyDescent="0.25">
      <c r="A25" s="6">
        <v>23</v>
      </c>
      <c r="B25" s="4" t="s">
        <v>16</v>
      </c>
      <c r="C25" s="4" t="s">
        <v>17</v>
      </c>
      <c r="D25" s="4">
        <v>16</v>
      </c>
      <c r="E25" s="6">
        <v>1950</v>
      </c>
      <c r="F25" s="6">
        <f t="shared" si="1"/>
        <v>31200</v>
      </c>
      <c r="G25" s="6"/>
      <c r="H25" s="6"/>
      <c r="I25" s="6"/>
      <c r="J25" s="6"/>
    </row>
    <row r="26" spans="1:10" s="7" customFormat="1" ht="30" x14ac:dyDescent="0.25">
      <c r="A26" s="6">
        <v>24</v>
      </c>
      <c r="B26" s="4" t="s">
        <v>51</v>
      </c>
      <c r="C26" s="4" t="s">
        <v>18</v>
      </c>
      <c r="D26" s="4">
        <v>1</v>
      </c>
      <c r="E26" s="6">
        <v>13200</v>
      </c>
      <c r="F26" s="6">
        <f t="shared" si="1"/>
        <v>13200</v>
      </c>
      <c r="G26" s="6"/>
      <c r="H26" s="6"/>
      <c r="I26" s="6"/>
      <c r="J26" s="6"/>
    </row>
    <row r="27" spans="1:10" s="7" customFormat="1" x14ac:dyDescent="0.25">
      <c r="A27" s="6">
        <v>25</v>
      </c>
      <c r="B27" s="4" t="s">
        <v>27</v>
      </c>
      <c r="C27" s="4" t="s">
        <v>12</v>
      </c>
      <c r="D27" s="4">
        <v>1</v>
      </c>
      <c r="E27" s="6">
        <v>6500</v>
      </c>
      <c r="F27" s="6">
        <f t="shared" si="1"/>
        <v>6500</v>
      </c>
      <c r="G27" s="6"/>
      <c r="H27" s="6"/>
      <c r="I27" s="6"/>
      <c r="J27" s="6"/>
    </row>
    <row r="28" spans="1:10" s="7" customFormat="1" x14ac:dyDescent="0.25">
      <c r="A28" s="6">
        <v>26</v>
      </c>
      <c r="B28" s="4" t="s">
        <v>65</v>
      </c>
      <c r="C28" s="4" t="s">
        <v>12</v>
      </c>
      <c r="D28" s="4">
        <v>1</v>
      </c>
      <c r="E28" s="6">
        <v>8000</v>
      </c>
      <c r="F28" s="6">
        <f t="shared" si="1"/>
        <v>8000</v>
      </c>
      <c r="G28" s="6"/>
      <c r="H28" s="6"/>
      <c r="I28" s="6"/>
      <c r="J28" s="6"/>
    </row>
    <row r="29" spans="1:10" s="7" customFormat="1" x14ac:dyDescent="0.25">
      <c r="A29" s="6">
        <v>27</v>
      </c>
      <c r="B29" s="4" t="s">
        <v>11</v>
      </c>
      <c r="C29" s="4" t="s">
        <v>12</v>
      </c>
      <c r="D29" s="4">
        <v>1</v>
      </c>
      <c r="E29" s="6">
        <v>12500</v>
      </c>
      <c r="F29" s="6">
        <f t="shared" si="1"/>
        <v>12500</v>
      </c>
      <c r="G29" s="6"/>
      <c r="H29" s="6"/>
      <c r="I29" s="6"/>
      <c r="J29" s="6"/>
    </row>
    <row r="30" spans="1:10" s="7" customFormat="1" x14ac:dyDescent="0.25">
      <c r="A30" s="6"/>
      <c r="B30" s="45" t="s">
        <v>64</v>
      </c>
      <c r="C30" s="46"/>
      <c r="D30" s="46"/>
      <c r="E30" s="47"/>
      <c r="F30" s="24">
        <f>SUM(F20:F29)</f>
        <v>98085</v>
      </c>
      <c r="G30" s="6"/>
      <c r="H30" s="6"/>
      <c r="I30" s="6"/>
      <c r="J30" s="6"/>
    </row>
    <row r="31" spans="1:10" s="7" customFormat="1" x14ac:dyDescent="0.25">
      <c r="A31" s="6"/>
      <c r="B31" s="39" t="s">
        <v>52</v>
      </c>
      <c r="C31" s="40"/>
      <c r="D31" s="40"/>
      <c r="E31" s="40"/>
      <c r="F31" s="41"/>
      <c r="G31" s="6"/>
      <c r="H31" s="6"/>
      <c r="I31" s="6"/>
      <c r="J31" s="6"/>
    </row>
    <row r="32" spans="1:10" s="7" customFormat="1" ht="30" x14ac:dyDescent="0.25">
      <c r="A32" s="6">
        <v>28</v>
      </c>
      <c r="B32" s="32" t="s">
        <v>55</v>
      </c>
      <c r="C32" s="6" t="s">
        <v>8</v>
      </c>
      <c r="D32" s="6">
        <v>120</v>
      </c>
      <c r="E32" s="6">
        <v>120</v>
      </c>
      <c r="F32" s="6">
        <f>E32*D32</f>
        <v>14400</v>
      </c>
      <c r="G32" s="6"/>
      <c r="H32" s="6"/>
      <c r="I32" s="6"/>
      <c r="J32" s="6"/>
    </row>
    <row r="33" spans="1:10" s="7" customFormat="1" ht="30" x14ac:dyDescent="0.25">
      <c r="A33" s="6">
        <v>29</v>
      </c>
      <c r="B33" s="32" t="s">
        <v>53</v>
      </c>
      <c r="C33" s="6" t="s">
        <v>18</v>
      </c>
      <c r="D33" s="6">
        <v>2</v>
      </c>
      <c r="E33" s="6">
        <v>19500</v>
      </c>
      <c r="F33" s="6">
        <f>E33*D33</f>
        <v>39000</v>
      </c>
      <c r="G33" s="6"/>
      <c r="H33" s="6"/>
      <c r="I33" s="6"/>
      <c r="J33" s="6"/>
    </row>
    <row r="34" spans="1:10" s="7" customFormat="1" x14ac:dyDescent="0.25">
      <c r="A34" s="6">
        <v>30</v>
      </c>
      <c r="B34" s="32" t="s">
        <v>54</v>
      </c>
      <c r="C34" s="6" t="s">
        <v>18</v>
      </c>
      <c r="D34" s="6">
        <v>3</v>
      </c>
      <c r="E34" s="6">
        <v>700</v>
      </c>
      <c r="F34" s="6">
        <f>E34*D34</f>
        <v>2100</v>
      </c>
      <c r="G34" s="6"/>
      <c r="H34" s="6"/>
      <c r="I34" s="6"/>
      <c r="J34" s="6"/>
    </row>
    <row r="35" spans="1:10" s="7" customFormat="1" x14ac:dyDescent="0.25">
      <c r="A35" s="6">
        <v>31</v>
      </c>
      <c r="B35" s="32" t="s">
        <v>71</v>
      </c>
      <c r="C35" s="6" t="s">
        <v>12</v>
      </c>
      <c r="D35" s="6">
        <v>1</v>
      </c>
      <c r="E35" s="6">
        <v>7500</v>
      </c>
      <c r="F35" s="6">
        <f>E35*D35</f>
        <v>7500</v>
      </c>
      <c r="G35" s="6"/>
      <c r="H35" s="6"/>
      <c r="I35" s="6"/>
      <c r="J35" s="6"/>
    </row>
    <row r="36" spans="1:10" s="7" customFormat="1" x14ac:dyDescent="0.25">
      <c r="A36" s="6"/>
      <c r="B36" s="45" t="s">
        <v>64</v>
      </c>
      <c r="C36" s="46"/>
      <c r="D36" s="46"/>
      <c r="E36" s="47"/>
      <c r="F36" s="24">
        <f>SUM(F32:F35)</f>
        <v>63000</v>
      </c>
      <c r="G36" s="6"/>
      <c r="H36" s="6"/>
      <c r="I36" s="6"/>
      <c r="J36" s="6"/>
    </row>
    <row r="37" spans="1:10" s="7" customFormat="1" x14ac:dyDescent="0.25">
      <c r="A37" s="6"/>
      <c r="B37" s="39" t="s">
        <v>56</v>
      </c>
      <c r="C37" s="40"/>
      <c r="D37" s="40"/>
      <c r="E37" s="40"/>
      <c r="F37" s="41"/>
      <c r="G37" s="6"/>
      <c r="H37" s="6"/>
      <c r="I37" s="6"/>
      <c r="J37" s="6"/>
    </row>
    <row r="38" spans="1:10" s="7" customFormat="1" x14ac:dyDescent="0.25">
      <c r="A38" s="6">
        <v>32</v>
      </c>
      <c r="B38" s="32" t="s">
        <v>57</v>
      </c>
      <c r="C38" s="6" t="s">
        <v>8</v>
      </c>
      <c r="D38" s="6">
        <v>60</v>
      </c>
      <c r="E38" s="6">
        <v>100</v>
      </c>
      <c r="F38" s="6">
        <f>E38*D38</f>
        <v>6000</v>
      </c>
      <c r="G38" s="6"/>
      <c r="H38" s="6"/>
      <c r="I38" s="6"/>
      <c r="J38" s="6"/>
    </row>
    <row r="39" spans="1:10" s="7" customFormat="1" x14ac:dyDescent="0.25">
      <c r="A39" s="6">
        <v>33</v>
      </c>
      <c r="B39" s="32" t="s">
        <v>58</v>
      </c>
      <c r="C39" s="6" t="s">
        <v>18</v>
      </c>
      <c r="D39" s="6">
        <v>1</v>
      </c>
      <c r="E39" s="6">
        <v>1200</v>
      </c>
      <c r="F39" s="6">
        <f>E39*D39</f>
        <v>1200</v>
      </c>
      <c r="G39" s="6"/>
      <c r="H39" s="6"/>
      <c r="I39" s="6"/>
      <c r="J39" s="6"/>
    </row>
    <row r="40" spans="1:10" s="7" customFormat="1" x14ac:dyDescent="0.25">
      <c r="A40" s="6">
        <v>34</v>
      </c>
      <c r="B40" s="32" t="s">
        <v>59</v>
      </c>
      <c r="C40" s="6" t="s">
        <v>8</v>
      </c>
      <c r="D40" s="6">
        <v>150</v>
      </c>
      <c r="E40" s="6">
        <v>30</v>
      </c>
      <c r="F40" s="6">
        <f>E40*D40</f>
        <v>4500</v>
      </c>
      <c r="G40" s="6"/>
      <c r="H40" s="6"/>
      <c r="I40" s="6"/>
      <c r="J40" s="6"/>
    </row>
    <row r="41" spans="1:10" s="7" customFormat="1" x14ac:dyDescent="0.25">
      <c r="A41" s="6">
        <v>35</v>
      </c>
      <c r="B41" s="32" t="s">
        <v>11</v>
      </c>
      <c r="C41" s="6" t="s">
        <v>12</v>
      </c>
      <c r="D41" s="6">
        <v>1</v>
      </c>
      <c r="E41" s="6">
        <v>4000</v>
      </c>
      <c r="F41" s="6">
        <f>E41*D41</f>
        <v>4000</v>
      </c>
      <c r="G41" s="6"/>
      <c r="H41" s="6"/>
      <c r="I41" s="6"/>
      <c r="J41" s="6"/>
    </row>
    <row r="42" spans="1:10" s="7" customFormat="1" x14ac:dyDescent="0.25">
      <c r="A42" s="6"/>
      <c r="B42" s="45" t="s">
        <v>64</v>
      </c>
      <c r="C42" s="46"/>
      <c r="D42" s="46"/>
      <c r="E42" s="47"/>
      <c r="F42" s="24">
        <f>SUM(F38:F41)</f>
        <v>15700</v>
      </c>
      <c r="G42" s="6"/>
      <c r="H42" s="6"/>
      <c r="I42" s="6"/>
      <c r="J42" s="6"/>
    </row>
    <row r="43" spans="1:10" s="7" customFormat="1" x14ac:dyDescent="0.25">
      <c r="A43" s="6"/>
      <c r="B43" s="39" t="s">
        <v>79</v>
      </c>
      <c r="C43" s="40"/>
      <c r="D43" s="40"/>
      <c r="E43" s="40"/>
      <c r="F43" s="41"/>
      <c r="G43" s="6"/>
      <c r="H43" s="6"/>
      <c r="I43" s="6"/>
      <c r="J43" s="6"/>
    </row>
    <row r="44" spans="1:10" s="7" customFormat="1" x14ac:dyDescent="0.25">
      <c r="A44" s="6">
        <v>36</v>
      </c>
      <c r="B44" s="32" t="s">
        <v>62</v>
      </c>
      <c r="C44" s="6" t="s">
        <v>18</v>
      </c>
      <c r="D44" s="6">
        <v>1</v>
      </c>
      <c r="E44" s="6">
        <v>5500</v>
      </c>
      <c r="F44" s="6">
        <f>E44*D44</f>
        <v>5500</v>
      </c>
      <c r="G44" s="6"/>
      <c r="H44" s="6"/>
      <c r="I44" s="6"/>
      <c r="J44" s="6"/>
    </row>
    <row r="45" spans="1:10" s="7" customFormat="1" x14ac:dyDescent="0.25">
      <c r="A45" s="6">
        <v>37</v>
      </c>
      <c r="B45" s="32" t="s">
        <v>69</v>
      </c>
      <c r="C45" s="6" t="s">
        <v>18</v>
      </c>
      <c r="D45" s="6">
        <v>1</v>
      </c>
      <c r="E45" s="6">
        <v>14000</v>
      </c>
      <c r="F45" s="6">
        <f>E45*D45</f>
        <v>14000</v>
      </c>
      <c r="G45" s="6"/>
      <c r="H45" s="6"/>
      <c r="I45" s="6"/>
      <c r="J45" s="6"/>
    </row>
    <row r="46" spans="1:10" s="7" customFormat="1" x14ac:dyDescent="0.25">
      <c r="A46" s="6">
        <v>38</v>
      </c>
      <c r="B46" s="32" t="s">
        <v>70</v>
      </c>
      <c r="C46" s="6" t="s">
        <v>12</v>
      </c>
      <c r="D46" s="6">
        <v>1</v>
      </c>
      <c r="E46" s="6">
        <v>25000</v>
      </c>
      <c r="F46" s="6">
        <f>E46*D46</f>
        <v>25000</v>
      </c>
      <c r="G46" s="6"/>
      <c r="H46" s="6"/>
      <c r="I46" s="6"/>
      <c r="J46" s="6"/>
    </row>
    <row r="47" spans="1:10" s="7" customFormat="1" x14ac:dyDescent="0.25">
      <c r="A47" s="6">
        <v>39</v>
      </c>
      <c r="B47" s="73" t="s">
        <v>80</v>
      </c>
      <c r="C47" s="6" t="s">
        <v>12</v>
      </c>
      <c r="D47" s="6">
        <v>4</v>
      </c>
      <c r="E47" s="6">
        <v>3500</v>
      </c>
      <c r="F47" s="6">
        <f>E47*D47</f>
        <v>14000</v>
      </c>
      <c r="G47" s="6"/>
      <c r="H47" s="6"/>
      <c r="I47" s="6"/>
      <c r="J47" s="6"/>
    </row>
    <row r="48" spans="1:10" s="7" customFormat="1" x14ac:dyDescent="0.25">
      <c r="A48" s="6"/>
      <c r="B48" s="45" t="s">
        <v>64</v>
      </c>
      <c r="C48" s="46"/>
      <c r="D48" s="46"/>
      <c r="E48" s="47"/>
      <c r="F48" s="24">
        <f>SUM(F44:F47)</f>
        <v>58500</v>
      </c>
      <c r="G48" s="6"/>
      <c r="H48" s="6"/>
      <c r="I48" s="6"/>
      <c r="J48" s="6"/>
    </row>
    <row r="49" spans="1:10" s="7" customFormat="1" ht="18.75" customHeight="1" x14ac:dyDescent="0.25">
      <c r="A49" s="6"/>
      <c r="B49" s="39" t="s">
        <v>72</v>
      </c>
      <c r="C49" s="40"/>
      <c r="D49" s="40"/>
      <c r="E49" s="40"/>
      <c r="F49" s="41"/>
      <c r="G49" s="6"/>
      <c r="H49" s="6"/>
      <c r="I49" s="6"/>
      <c r="J49" s="6"/>
    </row>
    <row r="50" spans="1:10" s="29" customFormat="1" ht="15.75" x14ac:dyDescent="0.25">
      <c r="A50" s="14">
        <v>40</v>
      </c>
      <c r="B50" s="27" t="s">
        <v>73</v>
      </c>
      <c r="C50" s="27" t="s">
        <v>12</v>
      </c>
      <c r="D50" s="27">
        <v>1</v>
      </c>
      <c r="E50" s="27">
        <v>3500</v>
      </c>
      <c r="F50" s="14">
        <v>3500</v>
      </c>
      <c r="G50" s="14"/>
      <c r="H50" s="17"/>
      <c r="I50" s="17"/>
      <c r="J50" s="17"/>
    </row>
    <row r="51" spans="1:10" s="28" customFormat="1" x14ac:dyDescent="0.25">
      <c r="A51" s="14">
        <v>41</v>
      </c>
      <c r="B51" s="27" t="s">
        <v>74</v>
      </c>
      <c r="C51" s="27" t="s">
        <v>12</v>
      </c>
      <c r="D51" s="27">
        <v>1</v>
      </c>
      <c r="E51" s="27">
        <v>3500</v>
      </c>
      <c r="F51" s="14">
        <v>3500</v>
      </c>
      <c r="G51" s="14"/>
      <c r="H51" s="14"/>
      <c r="I51" s="14"/>
      <c r="J51" s="14"/>
    </row>
    <row r="52" spans="1:10" s="26" customFormat="1" ht="15.75" x14ac:dyDescent="0.25">
      <c r="A52" s="35"/>
      <c r="B52" s="48" t="s">
        <v>64</v>
      </c>
      <c r="C52" s="49"/>
      <c r="D52" s="49"/>
      <c r="E52" s="50"/>
      <c r="F52" s="35">
        <f>SUM(F50:F51)</f>
        <v>7000</v>
      </c>
      <c r="G52" s="35"/>
      <c r="H52" s="25"/>
      <c r="I52" s="25"/>
      <c r="J52" s="25"/>
    </row>
    <row r="53" spans="1:10" s="26" customFormat="1" ht="15.75" x14ac:dyDescent="0.25">
      <c r="A53" s="14">
        <v>42</v>
      </c>
      <c r="B53" s="27" t="s">
        <v>75</v>
      </c>
      <c r="C53" s="27" t="s">
        <v>18</v>
      </c>
      <c r="D53" s="27">
        <v>1</v>
      </c>
      <c r="E53" s="27">
        <f>'Estimate OF UWFP'!F9</f>
        <v>162000</v>
      </c>
      <c r="F53" s="27">
        <f>E53</f>
        <v>162000</v>
      </c>
      <c r="G53" s="35"/>
      <c r="H53" s="25"/>
      <c r="I53" s="25"/>
      <c r="J53" s="25"/>
    </row>
    <row r="54" spans="1:10" s="26" customFormat="1" ht="15.75" x14ac:dyDescent="0.25">
      <c r="A54" s="14">
        <v>43</v>
      </c>
      <c r="B54" s="27" t="s">
        <v>76</v>
      </c>
      <c r="C54" s="27" t="s">
        <v>18</v>
      </c>
      <c r="D54" s="27">
        <v>1</v>
      </c>
      <c r="E54" s="27">
        <f>'Estimate of RO WFP'!F9</f>
        <v>287000</v>
      </c>
      <c r="F54" s="27">
        <f>E54</f>
        <v>287000</v>
      </c>
      <c r="G54" s="35"/>
      <c r="H54" s="25"/>
      <c r="I54" s="25"/>
      <c r="J54" s="25"/>
    </row>
    <row r="55" spans="1:10" s="26" customFormat="1" ht="15.75" x14ac:dyDescent="0.25">
      <c r="A55" s="35"/>
      <c r="B55" s="27"/>
      <c r="C55" s="27"/>
      <c r="D55" s="27"/>
      <c r="E55" s="27"/>
      <c r="F55" s="27"/>
      <c r="G55" s="35"/>
      <c r="H55" s="25"/>
      <c r="I55" s="25"/>
      <c r="J55" s="25"/>
    </row>
    <row r="56" spans="1:10" s="26" customFormat="1" ht="15.75" x14ac:dyDescent="0.25">
      <c r="A56" s="27"/>
      <c r="B56" s="48" t="s">
        <v>77</v>
      </c>
      <c r="C56" s="49"/>
      <c r="D56" s="49"/>
      <c r="E56" s="50"/>
      <c r="F56" s="31">
        <f>F53+F52+F48+F42+F36+F30+F18</f>
        <v>673060</v>
      </c>
      <c r="G56" s="35"/>
      <c r="H56" s="25"/>
      <c r="I56" s="25"/>
      <c r="J56" s="25"/>
    </row>
    <row r="57" spans="1:10" ht="18.75" customHeight="1" x14ac:dyDescent="0.25">
      <c r="A57" s="27"/>
      <c r="B57" s="48" t="s">
        <v>78</v>
      </c>
      <c r="C57" s="49"/>
      <c r="D57" s="49"/>
      <c r="E57" s="50"/>
      <c r="F57" s="31">
        <f>F54+F52+F48+F42+F36+F30+F18</f>
        <v>798060</v>
      </c>
      <c r="G57" s="33"/>
      <c r="H57" s="1"/>
      <c r="I57" s="1"/>
      <c r="J57" s="1"/>
    </row>
    <row r="58" spans="1:10" x14ac:dyDescent="0.25">
      <c r="H58" s="1"/>
      <c r="I58" s="1"/>
      <c r="J58" s="1"/>
    </row>
    <row r="59" spans="1:10" x14ac:dyDescent="0.25">
      <c r="H59" s="1"/>
      <c r="I59" s="1"/>
      <c r="J59" s="1"/>
    </row>
    <row r="60" spans="1:10" x14ac:dyDescent="0.25">
      <c r="H60" s="1"/>
      <c r="I60" s="1"/>
      <c r="J60" s="1"/>
    </row>
    <row r="61" spans="1:10" x14ac:dyDescent="0.25">
      <c r="H61" s="1"/>
      <c r="I61" s="1"/>
      <c r="J61" s="1"/>
    </row>
    <row r="62" spans="1:10" x14ac:dyDescent="0.25">
      <c r="H62" s="1"/>
      <c r="I62" s="1"/>
      <c r="J62" s="1"/>
    </row>
    <row r="63" spans="1:10" x14ac:dyDescent="0.25">
      <c r="H63" s="1"/>
      <c r="I63" s="1"/>
      <c r="J63" s="1"/>
    </row>
    <row r="64" spans="1:10" x14ac:dyDescent="0.25">
      <c r="H64" s="1"/>
      <c r="I64" s="1"/>
      <c r="J64" s="1"/>
    </row>
    <row r="65" spans="8:10" x14ac:dyDescent="0.25">
      <c r="H65" s="1"/>
      <c r="I65" s="1"/>
      <c r="J65" s="1"/>
    </row>
    <row r="66" spans="8:10" x14ac:dyDescent="0.25">
      <c r="H66" s="1"/>
      <c r="I66" s="1"/>
      <c r="J66" s="1"/>
    </row>
    <row r="67" spans="8:10" x14ac:dyDescent="0.25">
      <c r="H67" s="1"/>
      <c r="I67" s="1"/>
      <c r="J67" s="1"/>
    </row>
    <row r="68" spans="8:10" x14ac:dyDescent="0.25">
      <c r="H68" s="1"/>
      <c r="I68" s="1"/>
      <c r="J68" s="1"/>
    </row>
    <row r="69" spans="8:10" x14ac:dyDescent="0.25">
      <c r="H69" s="1"/>
      <c r="I69" s="1"/>
      <c r="J69" s="1"/>
    </row>
    <row r="70" spans="8:10" x14ac:dyDescent="0.25">
      <c r="H70" s="1"/>
      <c r="I70" s="1"/>
      <c r="J70" s="1"/>
    </row>
    <row r="71" spans="8:10" x14ac:dyDescent="0.25">
      <c r="H71" s="1"/>
      <c r="I71" s="1"/>
      <c r="J71" s="1"/>
    </row>
    <row r="72" spans="8:10" x14ac:dyDescent="0.25">
      <c r="H72" s="1"/>
      <c r="I72" s="1"/>
      <c r="J72" s="1"/>
    </row>
    <row r="73" spans="8:10" x14ac:dyDescent="0.25">
      <c r="H73" s="1"/>
      <c r="I73" s="1"/>
      <c r="J73" s="1"/>
    </row>
    <row r="74" spans="8:10" x14ac:dyDescent="0.25">
      <c r="H74" s="1"/>
      <c r="I74" s="1"/>
      <c r="J74" s="1"/>
    </row>
    <row r="75" spans="8:10" x14ac:dyDescent="0.25">
      <c r="H75" s="1"/>
      <c r="I75" s="1"/>
      <c r="J75" s="1"/>
    </row>
    <row r="76" spans="8:10" x14ac:dyDescent="0.25">
      <c r="H76" s="1"/>
      <c r="I76" s="1"/>
      <c r="J76" s="1"/>
    </row>
    <row r="77" spans="8:10" x14ac:dyDescent="0.25">
      <c r="H77" s="1"/>
      <c r="I77" s="1"/>
      <c r="J77" s="1"/>
    </row>
    <row r="78" spans="8:10" x14ac:dyDescent="0.25">
      <c r="H78" s="1"/>
      <c r="I78" s="1"/>
      <c r="J78" s="1"/>
    </row>
    <row r="79" spans="8:10" x14ac:dyDescent="0.25">
      <c r="H79" s="1"/>
      <c r="I79" s="1"/>
      <c r="J79" s="1"/>
    </row>
    <row r="80" spans="8:10" x14ac:dyDescent="0.25">
      <c r="H80" s="1"/>
      <c r="I80" s="1"/>
      <c r="J80" s="1"/>
    </row>
    <row r="81" spans="8:10" x14ac:dyDescent="0.25">
      <c r="H81" s="1"/>
      <c r="I81" s="1"/>
      <c r="J81" s="1"/>
    </row>
    <row r="82" spans="8:10" x14ac:dyDescent="0.25">
      <c r="H82" s="1"/>
      <c r="I82" s="1"/>
      <c r="J82" s="1"/>
    </row>
    <row r="83" spans="8:10" x14ac:dyDescent="0.25">
      <c r="H83" s="1"/>
      <c r="I83" s="1"/>
      <c r="J83" s="1"/>
    </row>
    <row r="84" spans="8:10" x14ac:dyDescent="0.25">
      <c r="H84" s="1"/>
      <c r="I84" s="1"/>
      <c r="J84" s="1"/>
    </row>
    <row r="85" spans="8:10" x14ac:dyDescent="0.25">
      <c r="H85" s="1"/>
      <c r="I85" s="1"/>
      <c r="J85" s="1"/>
    </row>
    <row r="86" spans="8:10" x14ac:dyDescent="0.25">
      <c r="H86" s="1"/>
      <c r="I86" s="1"/>
      <c r="J86" s="1"/>
    </row>
    <row r="87" spans="8:10" x14ac:dyDescent="0.25">
      <c r="H87" s="1"/>
      <c r="I87" s="1"/>
      <c r="J87" s="1"/>
    </row>
    <row r="88" spans="8:10" x14ac:dyDescent="0.25">
      <c r="H88" s="1"/>
      <c r="I88" s="1"/>
      <c r="J88" s="1"/>
    </row>
    <row r="89" spans="8:10" x14ac:dyDescent="0.25">
      <c r="H89" s="1"/>
      <c r="I89" s="1"/>
      <c r="J89" s="1"/>
    </row>
    <row r="90" spans="8:10" x14ac:dyDescent="0.25">
      <c r="H90" s="1"/>
      <c r="I90" s="1"/>
      <c r="J90" s="1"/>
    </row>
    <row r="91" spans="8:10" x14ac:dyDescent="0.25">
      <c r="H91" s="1"/>
      <c r="I91" s="1"/>
      <c r="J91" s="1"/>
    </row>
    <row r="92" spans="8:10" x14ac:dyDescent="0.25">
      <c r="H92" s="1"/>
      <c r="I92" s="1"/>
      <c r="J92" s="1"/>
    </row>
    <row r="93" spans="8:10" x14ac:dyDescent="0.25">
      <c r="H93" s="1"/>
      <c r="I93" s="1"/>
      <c r="J93" s="1"/>
    </row>
    <row r="94" spans="8:10" x14ac:dyDescent="0.25">
      <c r="H94" s="1"/>
      <c r="I94" s="1"/>
      <c r="J94" s="1"/>
    </row>
    <row r="95" spans="8:10" x14ac:dyDescent="0.25">
      <c r="H95" s="1"/>
      <c r="I95" s="1"/>
      <c r="J95" s="1"/>
    </row>
    <row r="96" spans="8:10" x14ac:dyDescent="0.25">
      <c r="H96" s="1"/>
      <c r="I96" s="1"/>
      <c r="J96" s="1"/>
    </row>
    <row r="97" spans="8:10" x14ac:dyDescent="0.25">
      <c r="H97" s="1"/>
      <c r="I97" s="1"/>
      <c r="J97" s="1"/>
    </row>
    <row r="98" spans="8:10" x14ac:dyDescent="0.25">
      <c r="H98" s="1"/>
      <c r="I98" s="1"/>
      <c r="J98" s="1"/>
    </row>
    <row r="99" spans="8:10" x14ac:dyDescent="0.25">
      <c r="H99" s="1"/>
      <c r="I99" s="1"/>
      <c r="J99" s="1"/>
    </row>
    <row r="100" spans="8:10" x14ac:dyDescent="0.25">
      <c r="H100" s="1"/>
      <c r="I100" s="1"/>
      <c r="J100" s="1"/>
    </row>
    <row r="101" spans="8:10" x14ac:dyDescent="0.25">
      <c r="H101" s="1"/>
      <c r="I101" s="1"/>
      <c r="J101" s="1"/>
    </row>
    <row r="102" spans="8:10" x14ac:dyDescent="0.25">
      <c r="H102" s="1"/>
      <c r="I102" s="1"/>
      <c r="J102" s="1"/>
    </row>
    <row r="103" spans="8:10" x14ac:dyDescent="0.25">
      <c r="H103" s="1"/>
      <c r="I103" s="1"/>
      <c r="J103" s="1"/>
    </row>
    <row r="104" spans="8:10" x14ac:dyDescent="0.25">
      <c r="H104" s="1"/>
      <c r="I104" s="1"/>
      <c r="J104" s="1"/>
    </row>
    <row r="105" spans="8:10" x14ac:dyDescent="0.25">
      <c r="H105" s="1"/>
      <c r="I105" s="1"/>
      <c r="J105" s="1"/>
    </row>
    <row r="106" spans="8:10" x14ac:dyDescent="0.25">
      <c r="H106" s="1"/>
      <c r="I106" s="1"/>
      <c r="J106" s="1"/>
    </row>
    <row r="107" spans="8:10" x14ac:dyDescent="0.25">
      <c r="H107" s="1"/>
      <c r="I107" s="1"/>
      <c r="J107" s="1"/>
    </row>
    <row r="108" spans="8:10" x14ac:dyDescent="0.25">
      <c r="H108" s="1"/>
      <c r="I108" s="1"/>
      <c r="J108" s="1"/>
    </row>
    <row r="109" spans="8:10" x14ac:dyDescent="0.25">
      <c r="H109" s="1"/>
      <c r="I109" s="1"/>
      <c r="J109" s="1"/>
    </row>
    <row r="110" spans="8:10" x14ac:dyDescent="0.25">
      <c r="H110" s="1"/>
      <c r="I110" s="1"/>
      <c r="J110" s="1"/>
    </row>
    <row r="111" spans="8:10" x14ac:dyDescent="0.25">
      <c r="H111" s="1"/>
      <c r="I111" s="1"/>
      <c r="J111" s="1"/>
    </row>
    <row r="112" spans="8:10" x14ac:dyDescent="0.25">
      <c r="H112" s="1"/>
      <c r="I112" s="1"/>
      <c r="J112" s="1"/>
    </row>
    <row r="113" spans="8:10" x14ac:dyDescent="0.25">
      <c r="H113" s="1"/>
      <c r="I113" s="1"/>
      <c r="J113" s="1"/>
    </row>
    <row r="114" spans="8:10" x14ac:dyDescent="0.25">
      <c r="H114" s="1"/>
      <c r="I114" s="1"/>
      <c r="J114" s="1"/>
    </row>
    <row r="115" spans="8:10" x14ac:dyDescent="0.25">
      <c r="H115" s="1"/>
      <c r="I115" s="1"/>
      <c r="J115" s="1"/>
    </row>
    <row r="116" spans="8:10" x14ac:dyDescent="0.25">
      <c r="H116" s="1"/>
      <c r="I116" s="1"/>
      <c r="J116" s="1"/>
    </row>
    <row r="117" spans="8:10" x14ac:dyDescent="0.25">
      <c r="H117" s="1"/>
      <c r="I117" s="1"/>
      <c r="J117" s="1"/>
    </row>
    <row r="118" spans="8:10" x14ac:dyDescent="0.25">
      <c r="H118" s="1"/>
      <c r="I118" s="1"/>
      <c r="J118" s="1"/>
    </row>
    <row r="119" spans="8:10" x14ac:dyDescent="0.25">
      <c r="H119" s="1"/>
      <c r="I119" s="1"/>
      <c r="J119" s="1"/>
    </row>
    <row r="120" spans="8:10" x14ac:dyDescent="0.25">
      <c r="H120" s="1"/>
      <c r="I120" s="1"/>
      <c r="J120" s="1"/>
    </row>
    <row r="121" spans="8:10" x14ac:dyDescent="0.25">
      <c r="H121" s="1"/>
      <c r="I121" s="1"/>
      <c r="J121" s="1"/>
    </row>
    <row r="122" spans="8:10" x14ac:dyDescent="0.25">
      <c r="H122" s="1"/>
      <c r="I122" s="1"/>
      <c r="J122" s="1"/>
    </row>
    <row r="123" spans="8:10" x14ac:dyDescent="0.25">
      <c r="H123" s="1"/>
      <c r="I123" s="1"/>
      <c r="J123" s="1"/>
    </row>
    <row r="124" spans="8:10" x14ac:dyDescent="0.25">
      <c r="H124" s="1"/>
      <c r="I124" s="1"/>
      <c r="J124" s="1"/>
    </row>
    <row r="125" spans="8:10" x14ac:dyDescent="0.25">
      <c r="H125" s="1"/>
      <c r="I125" s="1"/>
      <c r="J125" s="1"/>
    </row>
    <row r="126" spans="8:10" x14ac:dyDescent="0.25">
      <c r="H126" s="1"/>
      <c r="I126" s="1"/>
      <c r="J126" s="1"/>
    </row>
    <row r="127" spans="8:10" x14ac:dyDescent="0.25">
      <c r="H127" s="1"/>
      <c r="I127" s="1"/>
      <c r="J127" s="1"/>
    </row>
    <row r="128" spans="8:10" x14ac:dyDescent="0.25">
      <c r="H128" s="1"/>
      <c r="I128" s="1"/>
      <c r="J128" s="1"/>
    </row>
    <row r="129" spans="8:10" x14ac:dyDescent="0.25">
      <c r="H129" s="1"/>
      <c r="I129" s="1"/>
      <c r="J129" s="1"/>
    </row>
    <row r="130" spans="8:10" x14ac:dyDescent="0.25">
      <c r="H130" s="1"/>
      <c r="I130" s="1"/>
      <c r="J130" s="1"/>
    </row>
    <row r="131" spans="8:10" x14ac:dyDescent="0.25">
      <c r="H131" s="1"/>
      <c r="I131" s="1"/>
      <c r="J131" s="1"/>
    </row>
    <row r="132" spans="8:10" x14ac:dyDescent="0.25">
      <c r="H132" s="1"/>
      <c r="I132" s="1"/>
      <c r="J132" s="1"/>
    </row>
    <row r="133" spans="8:10" x14ac:dyDescent="0.25">
      <c r="H133" s="1"/>
      <c r="I133" s="1"/>
      <c r="J133" s="1"/>
    </row>
    <row r="134" spans="8:10" x14ac:dyDescent="0.25">
      <c r="H134" s="1"/>
      <c r="I134" s="1"/>
      <c r="J134" s="1"/>
    </row>
    <row r="135" spans="8:10" x14ac:dyDescent="0.25">
      <c r="H135" s="1"/>
      <c r="I135" s="1"/>
      <c r="J135" s="1"/>
    </row>
    <row r="136" spans="8:10" x14ac:dyDescent="0.25">
      <c r="H136" s="1"/>
      <c r="I136" s="1"/>
      <c r="J136" s="1"/>
    </row>
    <row r="137" spans="8:10" x14ac:dyDescent="0.25">
      <c r="H137" s="1"/>
      <c r="I137" s="1"/>
      <c r="J137" s="1"/>
    </row>
    <row r="138" spans="8:10" x14ac:dyDescent="0.25">
      <c r="H138" s="1"/>
      <c r="I138" s="1"/>
      <c r="J138" s="1"/>
    </row>
    <row r="139" spans="8:10" x14ac:dyDescent="0.25">
      <c r="H139" s="1"/>
      <c r="I139" s="1"/>
      <c r="J139" s="1"/>
    </row>
    <row r="140" spans="8:10" x14ac:dyDescent="0.25">
      <c r="H140" s="1"/>
      <c r="I140" s="1"/>
      <c r="J140" s="1"/>
    </row>
    <row r="141" spans="8:10" x14ac:dyDescent="0.25">
      <c r="H141" s="1"/>
      <c r="I141" s="1"/>
      <c r="J141" s="1"/>
    </row>
    <row r="142" spans="8:10" x14ac:dyDescent="0.25">
      <c r="H142" s="1"/>
      <c r="I142" s="1"/>
      <c r="J142" s="1"/>
    </row>
    <row r="143" spans="8:10" x14ac:dyDescent="0.25">
      <c r="H143" s="1"/>
      <c r="I143" s="1"/>
      <c r="J143" s="1"/>
    </row>
    <row r="144" spans="8:10" x14ac:dyDescent="0.25">
      <c r="H144" s="1"/>
      <c r="I144" s="1"/>
      <c r="J144" s="1"/>
    </row>
    <row r="145" spans="8:10" x14ac:dyDescent="0.25">
      <c r="H145" s="1"/>
      <c r="I145" s="1"/>
      <c r="J145" s="1"/>
    </row>
    <row r="146" spans="8:10" x14ac:dyDescent="0.25">
      <c r="H146" s="1"/>
      <c r="I146" s="1"/>
      <c r="J146" s="1"/>
    </row>
    <row r="147" spans="8:10" x14ac:dyDescent="0.25">
      <c r="H147" s="1"/>
      <c r="I147" s="1"/>
      <c r="J147" s="1"/>
    </row>
    <row r="148" spans="8:10" x14ac:dyDescent="0.25">
      <c r="H148" s="1"/>
      <c r="I148" s="1"/>
      <c r="J148" s="1"/>
    </row>
    <row r="149" spans="8:10" x14ac:dyDescent="0.25">
      <c r="H149" s="1"/>
      <c r="I149" s="1"/>
      <c r="J149" s="1"/>
    </row>
    <row r="150" spans="8:10" x14ac:dyDescent="0.25">
      <c r="H150" s="1"/>
      <c r="I150" s="1"/>
      <c r="J150" s="1"/>
    </row>
    <row r="151" spans="8:10" x14ac:dyDescent="0.25">
      <c r="H151" s="1"/>
      <c r="I151" s="1"/>
      <c r="J151" s="1"/>
    </row>
    <row r="152" spans="8:10" x14ac:dyDescent="0.25">
      <c r="H152" s="1"/>
      <c r="I152" s="1"/>
      <c r="J152" s="1"/>
    </row>
    <row r="153" spans="8:10" x14ac:dyDescent="0.25">
      <c r="H153" s="1"/>
      <c r="I153" s="1"/>
      <c r="J153" s="1"/>
    </row>
    <row r="154" spans="8:10" x14ac:dyDescent="0.25">
      <c r="H154" s="1"/>
      <c r="I154" s="1"/>
      <c r="J154" s="1"/>
    </row>
    <row r="155" spans="8:10" x14ac:dyDescent="0.25">
      <c r="H155" s="1"/>
      <c r="I155" s="1"/>
      <c r="J155" s="1"/>
    </row>
    <row r="156" spans="8:10" x14ac:dyDescent="0.25">
      <c r="H156" s="1"/>
      <c r="I156" s="1"/>
      <c r="J156" s="1"/>
    </row>
    <row r="157" spans="8:10" x14ac:dyDescent="0.25">
      <c r="H157" s="1"/>
      <c r="I157" s="1"/>
      <c r="J157" s="1"/>
    </row>
    <row r="158" spans="8:10" x14ac:dyDescent="0.25">
      <c r="H158" s="1"/>
      <c r="I158" s="1"/>
      <c r="J158" s="1"/>
    </row>
    <row r="159" spans="8:10" x14ac:dyDescent="0.25">
      <c r="H159" s="1"/>
      <c r="I159" s="1"/>
      <c r="J159" s="1"/>
    </row>
    <row r="160" spans="8:10" x14ac:dyDescent="0.25">
      <c r="H160" s="1"/>
      <c r="I160" s="1"/>
      <c r="J160" s="1"/>
    </row>
    <row r="161" spans="8:10" x14ac:dyDescent="0.25">
      <c r="H161" s="1"/>
      <c r="I161" s="1"/>
      <c r="J161" s="1"/>
    </row>
    <row r="162" spans="8:10" x14ac:dyDescent="0.25">
      <c r="H162" s="1"/>
      <c r="I162" s="1"/>
      <c r="J162" s="1"/>
    </row>
    <row r="163" spans="8:10" x14ac:dyDescent="0.25">
      <c r="H163" s="1"/>
      <c r="I163" s="1"/>
      <c r="J163" s="1"/>
    </row>
    <row r="164" spans="8:10" x14ac:dyDescent="0.25">
      <c r="H164" s="1"/>
      <c r="I164" s="1"/>
      <c r="J164" s="1"/>
    </row>
    <row r="165" spans="8:10" x14ac:dyDescent="0.25">
      <c r="H165" s="1"/>
      <c r="I165" s="1"/>
      <c r="J165" s="1"/>
    </row>
    <row r="166" spans="8:10" x14ac:dyDescent="0.25">
      <c r="H166" s="1"/>
      <c r="I166" s="1"/>
      <c r="J166" s="1"/>
    </row>
    <row r="167" spans="8:10" x14ac:dyDescent="0.25">
      <c r="H167" s="1"/>
      <c r="I167" s="1"/>
      <c r="J167" s="1"/>
    </row>
    <row r="168" spans="8:10" x14ac:dyDescent="0.25">
      <c r="H168" s="1"/>
      <c r="I168" s="1"/>
      <c r="J168" s="1"/>
    </row>
    <row r="169" spans="8:10" x14ac:dyDescent="0.25">
      <c r="H169" s="1"/>
      <c r="I169" s="1"/>
      <c r="J169" s="1"/>
    </row>
    <row r="170" spans="8:10" x14ac:dyDescent="0.25">
      <c r="H170" s="1"/>
      <c r="I170" s="1"/>
      <c r="J170" s="1"/>
    </row>
    <row r="171" spans="8:10" x14ac:dyDescent="0.25">
      <c r="H171" s="1"/>
      <c r="I171" s="1"/>
      <c r="J171" s="1"/>
    </row>
  </sheetData>
  <mergeCells count="15">
    <mergeCell ref="B48:E48"/>
    <mergeCell ref="B49:F49"/>
    <mergeCell ref="B52:E52"/>
    <mergeCell ref="B56:E56"/>
    <mergeCell ref="B57:E57"/>
    <mergeCell ref="A1:G1"/>
    <mergeCell ref="B31:F31"/>
    <mergeCell ref="B37:F37"/>
    <mergeCell ref="A3:G3"/>
    <mergeCell ref="B43:F43"/>
    <mergeCell ref="B18:D18"/>
    <mergeCell ref="B19:F19"/>
    <mergeCell ref="B30:E30"/>
    <mergeCell ref="B36:E36"/>
    <mergeCell ref="B42:E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G16" sqref="G16"/>
    </sheetView>
  </sheetViews>
  <sheetFormatPr defaultRowHeight="15" x14ac:dyDescent="0.25"/>
  <cols>
    <col min="1" max="1" width="11.7109375" style="12" customWidth="1"/>
    <col min="2" max="2" width="33.7109375" style="12" customWidth="1"/>
    <col min="3" max="3" width="12.140625" style="12" customWidth="1"/>
    <col min="4" max="4" width="12.42578125" style="12" customWidth="1"/>
    <col min="5" max="5" width="17.7109375" style="12" customWidth="1"/>
    <col min="6" max="6" width="12.140625" style="12" customWidth="1"/>
  </cols>
  <sheetData>
    <row r="1" spans="1:6" ht="32.25" customHeight="1" x14ac:dyDescent="0.25">
      <c r="A1" s="51" t="s">
        <v>33</v>
      </c>
      <c r="B1" s="52"/>
      <c r="C1" s="52"/>
      <c r="D1" s="52"/>
      <c r="E1" s="52"/>
      <c r="F1" s="53"/>
    </row>
    <row r="2" spans="1:6" s="22" customFormat="1" ht="27" customHeight="1" x14ac:dyDescent="0.25">
      <c r="A2" s="19" t="s">
        <v>0</v>
      </c>
      <c r="B2" s="19" t="s">
        <v>1</v>
      </c>
      <c r="C2" s="19" t="s">
        <v>2</v>
      </c>
      <c r="D2" s="19" t="s">
        <v>3</v>
      </c>
      <c r="E2" s="19" t="s">
        <v>19</v>
      </c>
      <c r="F2" s="19" t="s">
        <v>4</v>
      </c>
    </row>
    <row r="3" spans="1:6" ht="15.75" x14ac:dyDescent="0.25">
      <c r="A3" s="10">
        <v>1</v>
      </c>
      <c r="B3" s="17" t="s">
        <v>34</v>
      </c>
      <c r="C3" s="10" t="s">
        <v>35</v>
      </c>
      <c r="D3" s="10">
        <v>200</v>
      </c>
      <c r="E3" s="10">
        <v>350</v>
      </c>
      <c r="F3" s="10">
        <v>70000</v>
      </c>
    </row>
    <row r="4" spans="1:6" ht="31.5" x14ac:dyDescent="0.25">
      <c r="A4" s="10">
        <v>2</v>
      </c>
      <c r="B4" s="17" t="s">
        <v>36</v>
      </c>
      <c r="C4" s="10" t="s">
        <v>18</v>
      </c>
      <c r="D4" s="10">
        <v>1</v>
      </c>
      <c r="E4" s="10">
        <v>35700</v>
      </c>
      <c r="F4" s="10">
        <v>35700</v>
      </c>
    </row>
    <row r="5" spans="1:6" ht="15.75" x14ac:dyDescent="0.25">
      <c r="A5" s="10">
        <v>3</v>
      </c>
      <c r="B5" s="17" t="s">
        <v>37</v>
      </c>
      <c r="C5" s="10" t="s">
        <v>12</v>
      </c>
      <c r="D5" s="10">
        <v>1</v>
      </c>
      <c r="E5" s="10">
        <v>15000</v>
      </c>
      <c r="F5" s="10">
        <v>15000</v>
      </c>
    </row>
    <row r="6" spans="1:6" ht="23.25" customHeight="1" x14ac:dyDescent="0.25">
      <c r="A6" s="57" t="s">
        <v>61</v>
      </c>
      <c r="B6" s="58"/>
      <c r="C6" s="58"/>
      <c r="D6" s="58"/>
      <c r="E6" s="58"/>
      <c r="F6" s="59"/>
    </row>
    <row r="7" spans="1:6" ht="18" x14ac:dyDescent="0.25">
      <c r="A7" s="54" t="s">
        <v>38</v>
      </c>
      <c r="B7" s="55"/>
      <c r="C7" s="55"/>
      <c r="D7" s="55"/>
      <c r="E7" s="55"/>
      <c r="F7" s="56"/>
    </row>
  </sheetData>
  <mergeCells count="3">
    <mergeCell ref="A1:F1"/>
    <mergeCell ref="A7:F7"/>
    <mergeCell ref="A6:F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sqref="A1:F1"/>
    </sheetView>
  </sheetViews>
  <sheetFormatPr defaultRowHeight="15" x14ac:dyDescent="0.25"/>
  <cols>
    <col min="1" max="1" width="9.140625" style="12"/>
    <col min="2" max="2" width="31.140625" style="12" customWidth="1"/>
    <col min="3" max="3" width="17.28515625" style="12" customWidth="1"/>
    <col min="4" max="4" width="15.85546875" style="12" customWidth="1"/>
    <col min="5" max="5" width="22.5703125" style="12" customWidth="1"/>
    <col min="6" max="6" width="10.7109375" style="12" customWidth="1"/>
  </cols>
  <sheetData>
    <row r="1" spans="1:6" ht="40.5" customHeight="1" x14ac:dyDescent="0.25">
      <c r="A1" s="60" t="s">
        <v>43</v>
      </c>
      <c r="B1" s="60"/>
      <c r="C1" s="60"/>
      <c r="D1" s="60"/>
      <c r="E1" s="60"/>
      <c r="F1" s="60"/>
    </row>
    <row r="2" spans="1:6" s="21" customFormat="1" ht="15.75" x14ac:dyDescent="0.2">
      <c r="A2" s="16" t="s">
        <v>0</v>
      </c>
      <c r="B2" s="16" t="s">
        <v>1</v>
      </c>
      <c r="C2" s="16" t="s">
        <v>2</v>
      </c>
      <c r="D2" s="16" t="s">
        <v>3</v>
      </c>
      <c r="E2" s="16" t="s">
        <v>19</v>
      </c>
      <c r="F2" s="16" t="s">
        <v>4</v>
      </c>
    </row>
    <row r="3" spans="1:6" ht="15.75" x14ac:dyDescent="0.25">
      <c r="A3" s="10">
        <v>1</v>
      </c>
      <c r="B3" s="17" t="s">
        <v>44</v>
      </c>
      <c r="C3" s="10" t="s">
        <v>35</v>
      </c>
      <c r="D3" s="10">
        <v>100</v>
      </c>
      <c r="E3" s="10">
        <v>200</v>
      </c>
      <c r="F3" s="10">
        <v>20000</v>
      </c>
    </row>
    <row r="4" spans="1:6" ht="47.25" x14ac:dyDescent="0.25">
      <c r="A4" s="10">
        <v>2</v>
      </c>
      <c r="B4" s="17" t="s">
        <v>45</v>
      </c>
      <c r="C4" s="10" t="s">
        <v>18</v>
      </c>
      <c r="D4" s="10">
        <v>1</v>
      </c>
      <c r="E4" s="10">
        <v>42500</v>
      </c>
      <c r="F4" s="10">
        <v>42500</v>
      </c>
    </row>
    <row r="5" spans="1:6" ht="15.75" x14ac:dyDescent="0.25">
      <c r="A5" s="61" t="s">
        <v>46</v>
      </c>
      <c r="B5" s="62"/>
      <c r="C5" s="62"/>
      <c r="D5" s="62"/>
      <c r="E5" s="62"/>
      <c r="F5" s="63"/>
    </row>
    <row r="6" spans="1:6" ht="15.75" x14ac:dyDescent="0.25">
      <c r="A6" s="10">
        <v>3</v>
      </c>
      <c r="B6" s="10" t="s">
        <v>47</v>
      </c>
      <c r="C6" s="10" t="s">
        <v>5</v>
      </c>
      <c r="D6" s="10">
        <v>4</v>
      </c>
      <c r="E6" s="10">
        <v>800</v>
      </c>
      <c r="F6" s="10">
        <v>3200</v>
      </c>
    </row>
    <row r="7" spans="1:6" ht="15.75" x14ac:dyDescent="0.25">
      <c r="A7" s="10">
        <v>4</v>
      </c>
      <c r="B7" s="10" t="s">
        <v>48</v>
      </c>
      <c r="C7" s="10" t="s">
        <v>6</v>
      </c>
      <c r="D7" s="10">
        <v>100</v>
      </c>
      <c r="E7" s="10">
        <v>30</v>
      </c>
      <c r="F7" s="10">
        <v>3000</v>
      </c>
    </row>
    <row r="8" spans="1:6" ht="15.75" x14ac:dyDescent="0.25">
      <c r="A8" s="10">
        <v>5</v>
      </c>
      <c r="B8" s="10" t="s">
        <v>49</v>
      </c>
      <c r="C8" s="10" t="s">
        <v>18</v>
      </c>
      <c r="D8" s="10">
        <v>600</v>
      </c>
      <c r="E8" s="10">
        <v>7.5</v>
      </c>
      <c r="F8" s="10">
        <v>4500</v>
      </c>
    </row>
    <row r="9" spans="1:6" ht="31.5" x14ac:dyDescent="0.25">
      <c r="A9" s="10">
        <v>6</v>
      </c>
      <c r="B9" s="17" t="s">
        <v>37</v>
      </c>
      <c r="C9" s="10" t="s">
        <v>12</v>
      </c>
      <c r="D9" s="10">
        <v>1</v>
      </c>
      <c r="E9" s="10">
        <v>9500</v>
      </c>
      <c r="F9" s="10">
        <v>9500</v>
      </c>
    </row>
    <row r="10" spans="1:6" ht="15.75" x14ac:dyDescent="0.25">
      <c r="A10" s="10"/>
      <c r="B10" s="23" t="s">
        <v>31</v>
      </c>
      <c r="C10" s="64"/>
      <c r="D10" s="65"/>
      <c r="E10" s="66"/>
      <c r="F10" s="23">
        <v>82700</v>
      </c>
    </row>
    <row r="11" spans="1:6" ht="18" x14ac:dyDescent="0.25">
      <c r="A11" s="67" t="s">
        <v>50</v>
      </c>
      <c r="B11" s="68"/>
      <c r="C11" s="68"/>
      <c r="D11" s="68"/>
      <c r="E11" s="68"/>
      <c r="F11" s="69"/>
    </row>
  </sheetData>
  <mergeCells count="4">
    <mergeCell ref="A1:F1"/>
    <mergeCell ref="A5:F5"/>
    <mergeCell ref="C10:E10"/>
    <mergeCell ref="A11:F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C1" workbookViewId="0">
      <selection activeCell="F13" sqref="F13"/>
    </sheetView>
  </sheetViews>
  <sheetFormatPr defaultRowHeight="15" x14ac:dyDescent="0.25"/>
  <cols>
    <col min="1" max="1" width="9.140625" style="12"/>
    <col min="2" max="2" width="39.7109375" style="12" customWidth="1"/>
    <col min="3" max="3" width="11.28515625" style="12" customWidth="1"/>
    <col min="4" max="4" width="11.42578125" style="12" customWidth="1"/>
    <col min="5" max="5" width="16.28515625" style="12" customWidth="1"/>
    <col min="6" max="6" width="11.85546875" style="12" customWidth="1"/>
  </cols>
  <sheetData>
    <row r="1" spans="1:6" ht="33.75" customHeight="1" x14ac:dyDescent="0.25">
      <c r="A1" s="70" t="s">
        <v>28</v>
      </c>
      <c r="B1" s="70"/>
      <c r="C1" s="70"/>
      <c r="D1" s="70"/>
      <c r="E1" s="70"/>
      <c r="F1" s="70"/>
    </row>
    <row r="2" spans="1:6" ht="27.75" customHeight="1" x14ac:dyDescent="0.25">
      <c r="A2" s="16" t="s">
        <v>0</v>
      </c>
      <c r="B2" s="16" t="s">
        <v>1</v>
      </c>
      <c r="C2" s="16" t="s">
        <v>2</v>
      </c>
      <c r="D2" s="16" t="s">
        <v>3</v>
      </c>
      <c r="E2" s="16" t="s">
        <v>19</v>
      </c>
      <c r="F2" s="16" t="s">
        <v>4</v>
      </c>
    </row>
    <row r="3" spans="1:6" ht="99.95" customHeight="1" x14ac:dyDescent="0.25">
      <c r="A3" s="10">
        <v>1</v>
      </c>
      <c r="B3" s="17" t="s">
        <v>29</v>
      </c>
      <c r="C3" s="10" t="s">
        <v>18</v>
      </c>
      <c r="D3" s="10">
        <v>1</v>
      </c>
      <c r="E3" s="10">
        <v>155000</v>
      </c>
      <c r="F3" s="10">
        <v>155000</v>
      </c>
    </row>
    <row r="4" spans="1:6" ht="15.75" x14ac:dyDescent="0.25">
      <c r="A4" s="10">
        <v>2</v>
      </c>
      <c r="B4" s="17" t="s">
        <v>30</v>
      </c>
      <c r="C4" s="10" t="s">
        <v>12</v>
      </c>
      <c r="D4" s="10">
        <v>1</v>
      </c>
      <c r="E4" s="10">
        <v>7000</v>
      </c>
      <c r="F4" s="10">
        <v>7000</v>
      </c>
    </row>
    <row r="5" spans="1:6" ht="15.75" x14ac:dyDescent="0.25">
      <c r="A5" s="10"/>
      <c r="B5" s="11"/>
      <c r="C5" s="11"/>
      <c r="D5" s="11"/>
      <c r="E5" s="11"/>
      <c r="F5" s="11"/>
    </row>
    <row r="6" spans="1:6" ht="15.75" x14ac:dyDescent="0.25">
      <c r="A6" s="10"/>
      <c r="B6" s="11"/>
      <c r="C6" s="11"/>
      <c r="D6" s="11"/>
      <c r="E6" s="11"/>
      <c r="F6" s="11"/>
    </row>
    <row r="7" spans="1:6" ht="15.75" x14ac:dyDescent="0.25">
      <c r="A7" s="10"/>
      <c r="B7" s="11"/>
      <c r="C7" s="11"/>
      <c r="D7" s="11"/>
      <c r="E7" s="11"/>
      <c r="F7" s="11"/>
    </row>
    <row r="8" spans="1:6" ht="15.75" x14ac:dyDescent="0.25">
      <c r="A8" s="10"/>
      <c r="B8" s="11"/>
      <c r="C8" s="11"/>
      <c r="D8" s="11"/>
      <c r="E8" s="11"/>
      <c r="F8" s="11"/>
    </row>
    <row r="9" spans="1:6" ht="15.75" x14ac:dyDescent="0.25">
      <c r="A9" s="10"/>
      <c r="B9" s="11" t="s">
        <v>31</v>
      </c>
      <c r="C9" s="11"/>
      <c r="D9" s="11"/>
      <c r="E9" s="11"/>
      <c r="F9" s="11">
        <v>162000</v>
      </c>
    </row>
    <row r="10" spans="1:6" x14ac:dyDescent="0.25">
      <c r="A10" s="48" t="s">
        <v>32</v>
      </c>
      <c r="B10" s="49"/>
      <c r="C10" s="49"/>
      <c r="D10" s="49"/>
      <c r="E10" s="49"/>
      <c r="F10" s="50"/>
    </row>
  </sheetData>
  <mergeCells count="2">
    <mergeCell ref="A10:F10"/>
    <mergeCell ref="A1: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7" sqref="B17"/>
    </sheetView>
  </sheetViews>
  <sheetFormatPr defaultRowHeight="15.75" x14ac:dyDescent="0.25"/>
  <cols>
    <col min="1" max="1" width="9.140625" style="15"/>
    <col min="2" max="2" width="54.7109375" style="15" customWidth="1"/>
    <col min="3" max="3" width="12.140625" style="12" customWidth="1"/>
    <col min="4" max="4" width="12.5703125" style="12" customWidth="1"/>
    <col min="5" max="5" width="22.42578125" style="12" customWidth="1"/>
    <col min="6" max="6" width="12.5703125" style="12" customWidth="1"/>
  </cols>
  <sheetData>
    <row r="1" spans="1:6" ht="36.75" customHeight="1" x14ac:dyDescent="0.25">
      <c r="A1" s="71" t="s">
        <v>39</v>
      </c>
      <c r="B1" s="71"/>
      <c r="C1" s="71"/>
      <c r="D1" s="71"/>
      <c r="E1" s="71"/>
      <c r="F1" s="71"/>
    </row>
    <row r="2" spans="1:6" s="18" customFormat="1" ht="22.5" customHeight="1" x14ac:dyDescent="0.25">
      <c r="A2" s="19" t="s">
        <v>0</v>
      </c>
      <c r="B2" s="20" t="s">
        <v>1</v>
      </c>
      <c r="C2" s="19" t="s">
        <v>2</v>
      </c>
      <c r="D2" s="19" t="s">
        <v>3</v>
      </c>
      <c r="E2" s="19" t="s">
        <v>19</v>
      </c>
      <c r="F2" s="19" t="s">
        <v>4</v>
      </c>
    </row>
    <row r="3" spans="1:6" ht="60" x14ac:dyDescent="0.25">
      <c r="A3" s="13">
        <v>1</v>
      </c>
      <c r="B3" s="14" t="s">
        <v>40</v>
      </c>
      <c r="C3" s="13" t="s">
        <v>18</v>
      </c>
      <c r="D3" s="13">
        <v>1</v>
      </c>
      <c r="E3" s="13">
        <v>280000</v>
      </c>
      <c r="F3" s="13">
        <v>280000</v>
      </c>
    </row>
    <row r="4" spans="1:6" ht="15" x14ac:dyDescent="0.25">
      <c r="A4" s="13">
        <v>2</v>
      </c>
      <c r="B4" s="13" t="s">
        <v>30</v>
      </c>
      <c r="C4" s="13" t="s">
        <v>12</v>
      </c>
      <c r="D4" s="13">
        <v>1</v>
      </c>
      <c r="E4" s="13">
        <v>7000</v>
      </c>
      <c r="F4" s="13">
        <v>7000</v>
      </c>
    </row>
    <row r="5" spans="1:6" ht="15" x14ac:dyDescent="0.25">
      <c r="A5" s="13"/>
      <c r="B5" s="13"/>
      <c r="C5" s="13"/>
      <c r="D5" s="13"/>
      <c r="E5" s="13"/>
      <c r="F5" s="13"/>
    </row>
    <row r="6" spans="1:6" ht="15" x14ac:dyDescent="0.25">
      <c r="A6" s="13"/>
      <c r="B6" s="13"/>
      <c r="C6" s="13"/>
      <c r="D6" s="13"/>
      <c r="E6" s="13"/>
      <c r="F6" s="13"/>
    </row>
    <row r="7" spans="1:6" ht="15" x14ac:dyDescent="0.25">
      <c r="A7" s="13"/>
      <c r="B7" s="13"/>
      <c r="C7" s="13"/>
      <c r="D7" s="13"/>
      <c r="E7" s="13"/>
      <c r="F7" s="13"/>
    </row>
    <row r="8" spans="1:6" ht="15" x14ac:dyDescent="0.25">
      <c r="A8" s="13"/>
      <c r="B8" s="13"/>
      <c r="C8" s="13"/>
      <c r="D8" s="13"/>
      <c r="E8" s="13"/>
      <c r="F8" s="13"/>
    </row>
    <row r="9" spans="1:6" x14ac:dyDescent="0.25">
      <c r="A9" s="13"/>
      <c r="B9" s="23" t="s">
        <v>31</v>
      </c>
      <c r="C9" s="13"/>
      <c r="D9" s="13"/>
      <c r="E9" s="13"/>
      <c r="F9" s="23">
        <v>287000</v>
      </c>
    </row>
    <row r="10" spans="1:6" ht="18" x14ac:dyDescent="0.25">
      <c r="A10" s="13" t="s">
        <v>41</v>
      </c>
      <c r="B10" s="72" t="s">
        <v>42</v>
      </c>
      <c r="C10" s="72"/>
      <c r="D10" s="72"/>
      <c r="E10" s="72"/>
      <c r="F10" s="72"/>
    </row>
  </sheetData>
  <mergeCells count="2">
    <mergeCell ref="A1:F1"/>
    <mergeCell ref="B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BOQ_UFP,ROP</vt:lpstr>
      <vt:lpstr>Boq of Submersible Pump</vt:lpstr>
      <vt:lpstr>BOQ of HP</vt:lpstr>
      <vt:lpstr>Estimate OF UWFP</vt:lpstr>
      <vt:lpstr>Estimate of RO WFP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2022-01-08T09:16:54Z</dcterms:modified>
</cp:coreProperties>
</file>